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obinso/Downloads/"/>
    </mc:Choice>
  </mc:AlternateContent>
  <xr:revisionPtr revIDLastSave="0" documentId="8_{9F39AABB-0555-4E88-8358-2045B6DA9E53}" xr6:coauthVersionLast="47" xr6:coauthVersionMax="47" xr10:uidLastSave="{00000000-0000-0000-0000-000000000000}"/>
  <bookViews>
    <workbookView xWindow="4280" yWindow="1440" windowWidth="25780" windowHeight="13860" xr2:uid="{7CEF60A2-B864-4A4F-989C-C83EFFF2AA06}"/>
  </bookViews>
  <sheets>
    <sheet name="-echo-park-2026_reg_data_202605" sheetId="1" r:id="rId1"/>
    <sheet name="Sheet1" sheetId="2" r:id="rId2"/>
  </sheets>
  <definedNames>
    <definedName name="_xlnm._FilterDatabase" localSheetId="0" hidden="1">'-echo-park-2026_reg_data_202605'!$A$1:$C$1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D2" i="1"/>
  <c r="O2" i="1" s="1"/>
  <c r="D12" i="1"/>
  <c r="D19" i="1"/>
  <c r="D23" i="1"/>
  <c r="D8" i="1"/>
  <c r="D30" i="1"/>
  <c r="D4" i="1"/>
  <c r="D5" i="1"/>
  <c r="D31" i="1"/>
  <c r="D36" i="1"/>
  <c r="D37" i="1"/>
  <c r="D15" i="1"/>
  <c r="D29" i="1"/>
  <c r="D24" i="1"/>
  <c r="D35" i="1"/>
  <c r="D39" i="1"/>
  <c r="D26" i="1"/>
  <c r="D40" i="1"/>
  <c r="D33" i="1"/>
  <c r="D18" i="1"/>
  <c r="D17" i="1"/>
  <c r="D14" i="1"/>
  <c r="D28" i="1"/>
  <c r="D13" i="1"/>
  <c r="D32" i="1"/>
  <c r="D16" i="1"/>
  <c r="D7" i="1"/>
  <c r="D6" i="1"/>
  <c r="D38" i="1"/>
  <c r="D27" i="1"/>
  <c r="D34" i="1"/>
  <c r="D25" i="1"/>
  <c r="D11" i="1"/>
  <c r="D22" i="1"/>
  <c r="E12" i="1"/>
  <c r="E19" i="1"/>
  <c r="E23" i="1"/>
  <c r="E8" i="1"/>
  <c r="E30" i="1"/>
  <c r="E4" i="1"/>
  <c r="E5" i="1"/>
  <c r="E31" i="1"/>
  <c r="E36" i="1"/>
  <c r="E37" i="1"/>
  <c r="E15" i="1"/>
  <c r="E29" i="1"/>
  <c r="E24" i="1"/>
  <c r="E35" i="1"/>
  <c r="E39" i="1"/>
  <c r="E26" i="1"/>
  <c r="E40" i="1"/>
  <c r="E33" i="1"/>
  <c r="E18" i="1"/>
  <c r="E17" i="1"/>
  <c r="E14" i="1"/>
  <c r="E28" i="1"/>
  <c r="E13" i="1"/>
  <c r="E32" i="1"/>
  <c r="E16" i="1"/>
  <c r="E7" i="1"/>
  <c r="E6" i="1"/>
  <c r="E38" i="1"/>
  <c r="E27" i="1"/>
  <c r="E34" i="1"/>
  <c r="E25" i="1"/>
  <c r="E11" i="1"/>
  <c r="E22" i="1"/>
  <c r="B4" i="2"/>
  <c r="B3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A2" i="2"/>
  <c r="A3" i="2"/>
  <c r="O14" i="1" l="1"/>
  <c r="O26" i="1"/>
  <c r="O12" i="1"/>
  <c r="O8" i="1"/>
  <c r="O4" i="1"/>
  <c r="O37" i="1"/>
  <c r="O29" i="1"/>
  <c r="O11" i="1"/>
  <c r="O19" i="1"/>
  <c r="O30" i="1"/>
  <c r="O5" i="1"/>
  <c r="O36" i="1"/>
  <c r="O15" i="1"/>
  <c r="O25" i="1"/>
  <c r="O23" i="1"/>
  <c r="O31" i="1"/>
  <c r="O22" i="1"/>
  <c r="O7" i="1"/>
  <c r="O24" i="1"/>
  <c r="O35" i="1"/>
  <c r="O39" i="1"/>
  <c r="O40" i="1"/>
  <c r="O33" i="1"/>
  <c r="O18" i="1"/>
  <c r="O17" i="1"/>
  <c r="O28" i="1"/>
  <c r="O13" i="1"/>
  <c r="O32" i="1"/>
  <c r="O16" i="1"/>
  <c r="O6" i="1"/>
  <c r="O38" i="1"/>
  <c r="O27" i="1"/>
  <c r="O34" i="1"/>
  <c r="B2" i="2"/>
</calcChain>
</file>

<file path=xl/sharedStrings.xml><?xml version="1.0" encoding="utf-8"?>
<sst xmlns="http://schemas.openxmlformats.org/spreadsheetml/2006/main" count="181" uniqueCount="88">
  <si>
    <t>First</t>
  </si>
  <si>
    <t>Last</t>
  </si>
  <si>
    <t>Bib#</t>
  </si>
  <si>
    <t>Sergey</t>
  </si>
  <si>
    <t>Biryukov</t>
  </si>
  <si>
    <t>Brian</t>
  </si>
  <si>
    <t>Boudreaux</t>
  </si>
  <si>
    <t>Wayne</t>
  </si>
  <si>
    <t>Cottrell</t>
  </si>
  <si>
    <t>Richard</t>
  </si>
  <si>
    <t>Dekany</t>
  </si>
  <si>
    <t>Ryan</t>
  </si>
  <si>
    <t>Clare</t>
  </si>
  <si>
    <t>Durand</t>
  </si>
  <si>
    <t>Monica</t>
  </si>
  <si>
    <t>Gomez</t>
  </si>
  <si>
    <t>Hoesly</t>
  </si>
  <si>
    <t>Dilyan</t>
  </si>
  <si>
    <t>Kupenov</t>
  </si>
  <si>
    <t>Lopez</t>
  </si>
  <si>
    <t>Anne</t>
  </si>
  <si>
    <t>Mullins</t>
  </si>
  <si>
    <t>Alan</t>
  </si>
  <si>
    <t>Perez</t>
  </si>
  <si>
    <t>Logan</t>
  </si>
  <si>
    <t>John</t>
  </si>
  <si>
    <t>Phillips</t>
  </si>
  <si>
    <t>Adam</t>
  </si>
  <si>
    <t>Reilly</t>
  </si>
  <si>
    <t>William</t>
  </si>
  <si>
    <t>Lorenzo</t>
  </si>
  <si>
    <t>Rossi</t>
  </si>
  <si>
    <t>Scott</t>
  </si>
  <si>
    <t>Schmitz</t>
  </si>
  <si>
    <t>Sofia</t>
  </si>
  <si>
    <t>Somova</t>
  </si>
  <si>
    <t>Streete</t>
  </si>
  <si>
    <t>Stephen</t>
  </si>
  <si>
    <t>Tischler</t>
  </si>
  <si>
    <t>Susan</t>
  </si>
  <si>
    <t>Olga</t>
  </si>
  <si>
    <t>Urbanovskaia</t>
  </si>
  <si>
    <t>Vladislav</t>
  </si>
  <si>
    <t>Urbanovskiy</t>
  </si>
  <si>
    <t>Claudia</t>
  </si>
  <si>
    <t>Vides</t>
  </si>
  <si>
    <t>Anton</t>
  </si>
  <si>
    <t>Zhiganov</t>
  </si>
  <si>
    <t>Control Points</t>
  </si>
  <si>
    <t>DNS</t>
  </si>
  <si>
    <t>Team Chibi</t>
  </si>
  <si>
    <t>Team Just Bake the Cake</t>
  </si>
  <si>
    <t>Team MMKULTRA</t>
  </si>
  <si>
    <t>Team Dragonfire</t>
  </si>
  <si>
    <t>Team Yellow Sand</t>
  </si>
  <si>
    <t>Team Meow Meow Beanz</t>
  </si>
  <si>
    <t>Team Vas Normandy</t>
  </si>
  <si>
    <t>Team Mixed Originals</t>
  </si>
  <si>
    <t>Team The Mighty Dutch</t>
  </si>
  <si>
    <t>Team Stark's Fan Club</t>
  </si>
  <si>
    <t>Team McQuinell</t>
  </si>
  <si>
    <t>Team The Disc-Functionals</t>
  </si>
  <si>
    <t>967/973</t>
  </si>
  <si>
    <t>Bonus Points</t>
  </si>
  <si>
    <t>Final Score</t>
  </si>
  <si>
    <t>Team Fish Out of Water</t>
  </si>
  <si>
    <t>Team Geckos</t>
  </si>
  <si>
    <t>--</t>
  </si>
  <si>
    <t>Time Penalty</t>
  </si>
  <si>
    <t>Wrong Answer Penalty</t>
  </si>
  <si>
    <t>Bonus Each Zone</t>
  </si>
  <si>
    <t>Bonus All 1 Zone</t>
  </si>
  <si>
    <t>Bonus all 99s</t>
  </si>
  <si>
    <t>Zone1 Lake</t>
  </si>
  <si>
    <t>Zone 2 Historic</t>
  </si>
  <si>
    <t>Zone 3 Miles</t>
  </si>
  <si>
    <t>Zone 4 Hills</t>
  </si>
  <si>
    <t>DNF</t>
  </si>
  <si>
    <t>Adult Male</t>
  </si>
  <si>
    <t>Adult Group</t>
  </si>
  <si>
    <t>Family Group</t>
  </si>
  <si>
    <t>Junior Male</t>
  </si>
  <si>
    <t>Adult Female</t>
  </si>
  <si>
    <t>Junior Female</t>
  </si>
  <si>
    <t>Rank</t>
  </si>
  <si>
    <t>S</t>
  </si>
  <si>
    <t>Possible Points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</si>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</sst>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9" fillId="0" borderId="0" xfId="0" quotePrefix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18" fillId="33" borderId="0" xfId="0" applyFont="1" applyFill="1" applyAlignment="1">
      <alignment horizontal="left"/>
    </xf>
    <xf numFmtId="0" fontId="18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left"/>
    </xf>
    <xf numFmtId="0" fontId="16" fillId="33" borderId="0" xfId="0" applyFont="1" applyFill="1" applyAlignment="1">
      <alignment horizontal="left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83A5-828A-4C7F-9B5C-02CF1CB6AC3F}">
  <dimension ref="A1:S4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baseColWidth="10" defaultColWidth="23.33203125" defaultRowHeight="16" x14ac:dyDescent="0.2"/>
  <cols>
    <col min="1" max="1" width="14.1640625" style="1" customWidth="1"/>
    <col min="2" max="2" width="18.6640625" style="1" customWidth="1"/>
    <col min="3" max="3" width="10.6640625" style="1" customWidth="1"/>
    <col min="4" max="4" width="8.33203125" style="1" customWidth="1"/>
    <col min="5" max="5" width="9.6640625" style="1" customWidth="1"/>
    <col min="6" max="14" width="10.33203125" style="1" customWidth="1"/>
    <col min="15" max="15" width="8" style="1" customWidth="1"/>
    <col min="16" max="16" width="13.6640625" style="7" customWidth="1"/>
    <col min="17" max="17" width="8" style="1" customWidth="1"/>
    <col min="18" max="18" width="9.1640625" style="7"/>
    <col min="19" max="16384" width="23.33203125" style="1"/>
  </cols>
  <sheetData>
    <row r="1" spans="1:19" s="2" customFormat="1" ht="51" customHeight="1" x14ac:dyDescent="0.2">
      <c r="A1" s="3" t="s">
        <v>0</v>
      </c>
      <c r="B1" s="3" t="s">
        <v>1</v>
      </c>
      <c r="C1" s="3" t="s">
        <v>2</v>
      </c>
      <c r="D1" s="3" t="s">
        <v>48</v>
      </c>
      <c r="E1" s="3" t="s">
        <v>63</v>
      </c>
      <c r="F1" s="3" t="s">
        <v>68</v>
      </c>
      <c r="G1" s="3" t="s">
        <v>69</v>
      </c>
      <c r="H1" s="3" t="s">
        <v>70</v>
      </c>
      <c r="I1" s="3" t="s">
        <v>71</v>
      </c>
      <c r="J1" s="3" t="s">
        <v>72</v>
      </c>
      <c r="K1" s="3" t="s">
        <v>73</v>
      </c>
      <c r="L1" s="3" t="s">
        <v>74</v>
      </c>
      <c r="M1" s="3" t="s">
        <v>75</v>
      </c>
      <c r="N1" s="3" t="s">
        <v>76</v>
      </c>
      <c r="O1" s="3" t="s">
        <v>64</v>
      </c>
      <c r="P1" s="6" t="s">
        <v>87</v>
      </c>
      <c r="Q1" s="3" t="s">
        <v>84</v>
      </c>
      <c r="R1" s="8"/>
    </row>
    <row r="2" spans="1:19" ht="17" x14ac:dyDescent="0.2">
      <c r="A2" s="10" t="s">
        <v>86</v>
      </c>
      <c r="B2" s="10"/>
      <c r="C2" s="10"/>
      <c r="D2" s="9">
        <f>K2+L2+M2+N2</f>
        <v>1220</v>
      </c>
      <c r="E2" s="9">
        <f>H2+I2+J2</f>
        <v>750</v>
      </c>
      <c r="F2" s="10">
        <v>0</v>
      </c>
      <c r="G2" s="10">
        <v>0</v>
      </c>
      <c r="H2" s="10">
        <v>50</v>
      </c>
      <c r="I2" s="10">
        <v>400</v>
      </c>
      <c r="J2" s="10">
        <v>300</v>
      </c>
      <c r="K2" s="10">
        <v>280</v>
      </c>
      <c r="L2" s="10">
        <v>260</v>
      </c>
      <c r="M2" s="10">
        <v>340</v>
      </c>
      <c r="N2" s="10">
        <v>340</v>
      </c>
      <c r="O2" s="9">
        <f>D2+E2+F2+G2</f>
        <v>1970</v>
      </c>
      <c r="P2" s="12"/>
      <c r="Q2" s="11"/>
    </row>
    <row r="3" spans="1:19" x14ac:dyDescent="0.2">
      <c r="A3" s="1" t="s">
        <v>20</v>
      </c>
      <c r="B3" s="1" t="s">
        <v>21</v>
      </c>
      <c r="C3" s="1">
        <v>983</v>
      </c>
      <c r="D3" s="4" t="s">
        <v>67</v>
      </c>
      <c r="E3" s="4" t="s">
        <v>67</v>
      </c>
      <c r="F3" s="4" t="s">
        <v>67</v>
      </c>
      <c r="G3" s="4" t="s">
        <v>67</v>
      </c>
      <c r="H3" s="4" t="s">
        <v>67</v>
      </c>
      <c r="I3" s="4" t="s">
        <v>67</v>
      </c>
      <c r="J3" s="4" t="s">
        <v>67</v>
      </c>
      <c r="K3" s="4" t="s">
        <v>67</v>
      </c>
      <c r="L3" s="4" t="s">
        <v>67</v>
      </c>
      <c r="M3" s="4" t="s">
        <v>67</v>
      </c>
      <c r="N3" s="4" t="s">
        <v>67</v>
      </c>
      <c r="O3" s="1" t="s">
        <v>49</v>
      </c>
      <c r="P3" s="7" t="s">
        <v>82</v>
      </c>
    </row>
    <row r="4" spans="1:19" x14ac:dyDescent="0.2">
      <c r="A4" s="1" t="s">
        <v>40</v>
      </c>
      <c r="B4" s="1" t="s">
        <v>41</v>
      </c>
      <c r="C4" s="1">
        <v>997</v>
      </c>
      <c r="D4" s="1">
        <f>K4+L4+M4+N4</f>
        <v>840</v>
      </c>
      <c r="E4" s="1">
        <f>H4+I4+J4</f>
        <v>150</v>
      </c>
      <c r="F4" s="1">
        <v>-10</v>
      </c>
      <c r="G4" s="1">
        <v>0</v>
      </c>
      <c r="H4" s="1">
        <v>50</v>
      </c>
      <c r="I4" s="1">
        <v>100</v>
      </c>
      <c r="J4" s="1">
        <v>0</v>
      </c>
      <c r="K4" s="1">
        <v>250</v>
      </c>
      <c r="L4" s="1">
        <v>230</v>
      </c>
      <c r="M4" s="1">
        <v>20</v>
      </c>
      <c r="N4" s="1">
        <v>340</v>
      </c>
      <c r="O4" s="1">
        <f>D4+E4+F4+G4</f>
        <v>980</v>
      </c>
      <c r="P4" s="7" t="s">
        <v>82</v>
      </c>
      <c r="Q4" s="1">
        <v>1</v>
      </c>
    </row>
    <row r="5" spans="1:19" x14ac:dyDescent="0.2">
      <c r="A5" s="1" t="s">
        <v>39</v>
      </c>
      <c r="B5" s="1" t="s">
        <v>38</v>
      </c>
      <c r="C5" s="1">
        <v>996</v>
      </c>
      <c r="D5" s="1">
        <f>K5+L5+M5+N5</f>
        <v>480</v>
      </c>
      <c r="E5" s="1">
        <f>H5+I5+J5</f>
        <v>50</v>
      </c>
      <c r="F5" s="1">
        <v>0</v>
      </c>
      <c r="G5" s="1">
        <v>0</v>
      </c>
      <c r="H5" s="1">
        <v>50</v>
      </c>
      <c r="I5" s="1">
        <v>0</v>
      </c>
      <c r="J5" s="1">
        <v>0</v>
      </c>
      <c r="K5" s="1">
        <v>210</v>
      </c>
      <c r="L5" s="1">
        <v>240</v>
      </c>
      <c r="M5" s="1">
        <v>20</v>
      </c>
      <c r="N5" s="1">
        <v>10</v>
      </c>
      <c r="O5" s="1">
        <f>D5+E5+F5+G5</f>
        <v>530</v>
      </c>
      <c r="P5" s="7" t="s">
        <v>82</v>
      </c>
      <c r="Q5" s="1">
        <v>2</v>
      </c>
    </row>
    <row r="6" spans="1:19" x14ac:dyDescent="0.2">
      <c r="A6" s="1" t="s">
        <v>12</v>
      </c>
      <c r="B6" s="1" t="s">
        <v>13</v>
      </c>
      <c r="C6" s="1">
        <v>974</v>
      </c>
      <c r="D6" s="1">
        <f>K6+L6+M6+N6</f>
        <v>390</v>
      </c>
      <c r="E6" s="1">
        <f>H6+I6+J6</f>
        <v>100</v>
      </c>
      <c r="F6" s="1">
        <v>-70</v>
      </c>
      <c r="G6" s="1">
        <v>0</v>
      </c>
      <c r="H6" s="1">
        <v>0</v>
      </c>
      <c r="I6" s="1">
        <v>100</v>
      </c>
      <c r="J6" s="1">
        <v>0</v>
      </c>
      <c r="K6" s="1">
        <v>110</v>
      </c>
      <c r="L6" s="1">
        <v>260</v>
      </c>
      <c r="M6" s="1">
        <v>20</v>
      </c>
      <c r="N6" s="1">
        <v>0</v>
      </c>
      <c r="O6" s="1">
        <f>D6+E6+F6+G6</f>
        <v>420</v>
      </c>
      <c r="P6" s="7" t="s">
        <v>82</v>
      </c>
      <c r="Q6" s="1">
        <v>3</v>
      </c>
    </row>
    <row r="7" spans="1:19" x14ac:dyDescent="0.2">
      <c r="A7" s="1" t="s">
        <v>14</v>
      </c>
      <c r="B7" s="1" t="s">
        <v>15</v>
      </c>
      <c r="C7" s="1">
        <v>975</v>
      </c>
      <c r="D7" s="1">
        <f>K7+L7+M7+N7</f>
        <v>300</v>
      </c>
      <c r="E7" s="1">
        <f>H7+I7+J7</f>
        <v>100</v>
      </c>
      <c r="F7" s="1">
        <v>-10</v>
      </c>
      <c r="G7" s="1">
        <v>0</v>
      </c>
      <c r="H7" s="1">
        <v>0</v>
      </c>
      <c r="I7" s="1">
        <v>100</v>
      </c>
      <c r="J7" s="1">
        <v>0</v>
      </c>
      <c r="K7" s="1">
        <v>280</v>
      </c>
      <c r="L7" s="1">
        <v>10</v>
      </c>
      <c r="M7" s="1">
        <v>10</v>
      </c>
      <c r="N7" s="1">
        <v>0</v>
      </c>
      <c r="O7" s="1">
        <f>D7+E7+F7+G7</f>
        <v>390</v>
      </c>
      <c r="P7" s="7" t="s">
        <v>82</v>
      </c>
      <c r="Q7" s="13">
        <v>4</v>
      </c>
    </row>
    <row r="8" spans="1:19" x14ac:dyDescent="0.2">
      <c r="A8" s="1" t="s">
        <v>44</v>
      </c>
      <c r="B8" s="1" t="s">
        <v>45</v>
      </c>
      <c r="C8" s="1">
        <v>999</v>
      </c>
      <c r="D8" s="1">
        <f>K8+L8+M8+N8</f>
        <v>300</v>
      </c>
      <c r="E8" s="1">
        <f>H8+I8+J8</f>
        <v>100</v>
      </c>
      <c r="F8" s="1">
        <v>-10</v>
      </c>
      <c r="G8" s="1">
        <v>0</v>
      </c>
      <c r="H8" s="1">
        <v>0</v>
      </c>
      <c r="I8" s="1">
        <v>100</v>
      </c>
      <c r="J8" s="1">
        <v>0</v>
      </c>
      <c r="K8" s="1">
        <v>280</v>
      </c>
      <c r="L8" s="1">
        <v>10</v>
      </c>
      <c r="M8" s="1">
        <v>10</v>
      </c>
      <c r="N8" s="1">
        <v>0</v>
      </c>
      <c r="O8" s="1">
        <f>D8+E8+F8+G8</f>
        <v>390</v>
      </c>
      <c r="P8" s="7" t="s">
        <v>82</v>
      </c>
      <c r="Q8" s="13"/>
    </row>
    <row r="9" spans="1:19" x14ac:dyDescent="0.2">
      <c r="A9" s="1" t="s">
        <v>50</v>
      </c>
      <c r="C9" s="1">
        <v>1001</v>
      </c>
      <c r="D9" s="4" t="s">
        <v>67</v>
      </c>
      <c r="E9" s="4" t="s">
        <v>67</v>
      </c>
      <c r="F9" s="4" t="s">
        <v>85</v>
      </c>
      <c r="G9" s="4" t="s">
        <v>67</v>
      </c>
      <c r="H9" s="4" t="s">
        <v>67</v>
      </c>
      <c r="I9" s="4" t="s">
        <v>67</v>
      </c>
      <c r="J9" s="4" t="s">
        <v>67</v>
      </c>
      <c r="K9" s="4" t="s">
        <v>67</v>
      </c>
      <c r="L9" s="4" t="s">
        <v>67</v>
      </c>
      <c r="M9" s="4" t="s">
        <v>67</v>
      </c>
      <c r="N9" s="4" t="s">
        <v>67</v>
      </c>
      <c r="O9" s="1" t="s">
        <v>49</v>
      </c>
      <c r="P9" s="7" t="s">
        <v>79</v>
      </c>
    </row>
    <row r="10" spans="1:19" x14ac:dyDescent="0.2">
      <c r="A10" s="1" t="s">
        <v>51</v>
      </c>
      <c r="C10" s="1" t="s">
        <v>62</v>
      </c>
      <c r="D10" s="4" t="s">
        <v>67</v>
      </c>
      <c r="E10" s="4" t="s">
        <v>67</v>
      </c>
      <c r="F10" s="4" t="s">
        <v>67</v>
      </c>
      <c r="G10" s="4" t="s">
        <v>67</v>
      </c>
      <c r="H10" s="4" t="s">
        <v>67</v>
      </c>
      <c r="I10" s="4" t="s">
        <v>67</v>
      </c>
      <c r="J10" s="4" t="s">
        <v>67</v>
      </c>
      <c r="K10" s="4" t="s">
        <v>67</v>
      </c>
      <c r="L10" s="4" t="s">
        <v>67</v>
      </c>
      <c r="M10" s="4" t="s">
        <v>67</v>
      </c>
      <c r="N10" s="4" t="s">
        <v>67</v>
      </c>
      <c r="O10" s="1" t="s">
        <v>77</v>
      </c>
      <c r="P10" s="7" t="s">
        <v>79</v>
      </c>
      <c r="S10" s="7"/>
    </row>
    <row r="11" spans="1:19" x14ac:dyDescent="0.2">
      <c r="A11" s="1" t="s">
        <v>52</v>
      </c>
      <c r="C11" s="1">
        <v>968</v>
      </c>
      <c r="D11" s="1">
        <f t="shared" ref="D11:D19" si="0">K11+L11+M11+N11</f>
        <v>650</v>
      </c>
      <c r="E11" s="1">
        <f t="shared" ref="E11:E19" si="1">H11+I11+J11</f>
        <v>250</v>
      </c>
      <c r="F11" s="1">
        <v>0</v>
      </c>
      <c r="G11" s="1">
        <v>0</v>
      </c>
      <c r="H11" s="1">
        <v>50</v>
      </c>
      <c r="I11" s="1">
        <v>200</v>
      </c>
      <c r="J11" s="1">
        <v>0</v>
      </c>
      <c r="K11" s="1">
        <v>280</v>
      </c>
      <c r="L11" s="1">
        <v>260</v>
      </c>
      <c r="M11" s="1">
        <v>100</v>
      </c>
      <c r="N11" s="1">
        <v>10</v>
      </c>
      <c r="O11" s="1">
        <f t="shared" ref="O11:O19" si="2">D11+E11+F11+G11</f>
        <v>900</v>
      </c>
      <c r="P11" s="7" t="s">
        <v>79</v>
      </c>
      <c r="Q11" s="1">
        <v>1</v>
      </c>
    </row>
    <row r="12" spans="1:19" x14ac:dyDescent="0.2">
      <c r="A12" s="1" t="s">
        <v>66</v>
      </c>
      <c r="C12" s="1">
        <v>1003</v>
      </c>
      <c r="D12" s="1">
        <f t="shared" si="0"/>
        <v>510</v>
      </c>
      <c r="E12" s="1">
        <f t="shared" si="1"/>
        <v>150</v>
      </c>
      <c r="F12" s="1">
        <v>-40</v>
      </c>
      <c r="G12" s="1">
        <v>0</v>
      </c>
      <c r="H12" s="1">
        <v>50</v>
      </c>
      <c r="I12" s="1">
        <v>100</v>
      </c>
      <c r="J12" s="1">
        <v>0</v>
      </c>
      <c r="K12" s="1">
        <v>280</v>
      </c>
      <c r="L12" s="1">
        <v>210</v>
      </c>
      <c r="M12" s="1">
        <v>10</v>
      </c>
      <c r="N12" s="1">
        <v>10</v>
      </c>
      <c r="O12" s="1">
        <f t="shared" si="2"/>
        <v>620</v>
      </c>
      <c r="P12" s="7" t="s">
        <v>79</v>
      </c>
      <c r="Q12" s="1">
        <v>2</v>
      </c>
    </row>
    <row r="13" spans="1:19" x14ac:dyDescent="0.2">
      <c r="A13" s="1" t="s">
        <v>55</v>
      </c>
      <c r="C13" s="1">
        <v>978</v>
      </c>
      <c r="D13" s="1">
        <f t="shared" si="0"/>
        <v>460</v>
      </c>
      <c r="E13" s="1">
        <f t="shared" si="1"/>
        <v>100</v>
      </c>
      <c r="F13" s="1">
        <v>0</v>
      </c>
      <c r="G13" s="1">
        <v>0</v>
      </c>
      <c r="H13" s="1">
        <v>0</v>
      </c>
      <c r="I13" s="1">
        <v>100</v>
      </c>
      <c r="J13" s="1">
        <v>0</v>
      </c>
      <c r="K13" s="1">
        <v>180</v>
      </c>
      <c r="L13" s="1">
        <v>260</v>
      </c>
      <c r="M13" s="1">
        <v>20</v>
      </c>
      <c r="N13" s="1">
        <v>0</v>
      </c>
      <c r="O13" s="1">
        <f t="shared" si="2"/>
        <v>560</v>
      </c>
      <c r="P13" s="7" t="s">
        <v>79</v>
      </c>
      <c r="Q13" s="1">
        <v>3</v>
      </c>
    </row>
    <row r="14" spans="1:19" x14ac:dyDescent="0.2">
      <c r="A14" s="1" t="s">
        <v>56</v>
      </c>
      <c r="B14" s="1" t="s">
        <v>19</v>
      </c>
      <c r="C14" s="1">
        <v>980</v>
      </c>
      <c r="D14" s="1">
        <f t="shared" si="0"/>
        <v>300</v>
      </c>
      <c r="E14" s="1">
        <f t="shared" si="1"/>
        <v>100</v>
      </c>
      <c r="F14" s="1">
        <v>0</v>
      </c>
      <c r="G14" s="1">
        <v>0</v>
      </c>
      <c r="H14" s="1">
        <v>0</v>
      </c>
      <c r="I14" s="1">
        <v>100</v>
      </c>
      <c r="J14" s="1">
        <v>0</v>
      </c>
      <c r="K14" s="1">
        <v>280</v>
      </c>
      <c r="L14" s="1">
        <v>10</v>
      </c>
      <c r="M14" s="1">
        <v>10</v>
      </c>
      <c r="N14" s="1">
        <v>0</v>
      </c>
      <c r="O14" s="1">
        <f t="shared" si="2"/>
        <v>400</v>
      </c>
      <c r="P14" s="7" t="s">
        <v>79</v>
      </c>
      <c r="Q14" s="1">
        <v>4</v>
      </c>
    </row>
    <row r="15" spans="1:19" x14ac:dyDescent="0.2">
      <c r="A15" s="1" t="s">
        <v>59</v>
      </c>
      <c r="C15" s="1">
        <v>992</v>
      </c>
      <c r="D15" s="1">
        <f t="shared" si="0"/>
        <v>380</v>
      </c>
      <c r="E15" s="1">
        <f t="shared" si="1"/>
        <v>150</v>
      </c>
      <c r="F15" s="1">
        <v>-160</v>
      </c>
      <c r="G15" s="1">
        <v>0</v>
      </c>
      <c r="H15" s="1">
        <v>50</v>
      </c>
      <c r="I15" s="1">
        <v>100</v>
      </c>
      <c r="J15" s="1">
        <v>0</v>
      </c>
      <c r="K15" s="1">
        <v>70</v>
      </c>
      <c r="L15" s="1">
        <v>260</v>
      </c>
      <c r="M15" s="1">
        <v>10</v>
      </c>
      <c r="N15" s="1">
        <v>40</v>
      </c>
      <c r="O15" s="1">
        <f t="shared" si="2"/>
        <v>370</v>
      </c>
      <c r="P15" s="7" t="s">
        <v>79</v>
      </c>
      <c r="Q15" s="1">
        <v>5</v>
      </c>
    </row>
    <row r="16" spans="1:19" x14ac:dyDescent="0.2">
      <c r="A16" s="1" t="s">
        <v>54</v>
      </c>
      <c r="C16" s="1">
        <v>976</v>
      </c>
      <c r="D16" s="1">
        <f t="shared" si="0"/>
        <v>420</v>
      </c>
      <c r="E16" s="1">
        <f t="shared" si="1"/>
        <v>0</v>
      </c>
      <c r="F16" s="1">
        <v>-80</v>
      </c>
      <c r="G16" s="1">
        <v>-10</v>
      </c>
      <c r="H16" s="1">
        <v>0</v>
      </c>
      <c r="I16" s="1">
        <v>0</v>
      </c>
      <c r="J16" s="1">
        <v>0</v>
      </c>
      <c r="K16" s="1">
        <v>0</v>
      </c>
      <c r="L16" s="1">
        <v>170</v>
      </c>
      <c r="M16" s="1">
        <v>250</v>
      </c>
      <c r="N16" s="1">
        <v>0</v>
      </c>
      <c r="O16" s="1">
        <f t="shared" si="2"/>
        <v>330</v>
      </c>
      <c r="P16" s="7" t="s">
        <v>79</v>
      </c>
      <c r="Q16" s="1">
        <v>6</v>
      </c>
    </row>
    <row r="17" spans="1:17" x14ac:dyDescent="0.2">
      <c r="A17" s="1" t="s">
        <v>57</v>
      </c>
      <c r="C17" s="1">
        <v>981</v>
      </c>
      <c r="D17" s="1">
        <f t="shared" si="0"/>
        <v>290</v>
      </c>
      <c r="E17" s="1">
        <f t="shared" si="1"/>
        <v>100</v>
      </c>
      <c r="F17" s="1">
        <v>-120</v>
      </c>
      <c r="G17" s="1">
        <v>0</v>
      </c>
      <c r="H17" s="1">
        <v>0</v>
      </c>
      <c r="I17" s="1">
        <v>100</v>
      </c>
      <c r="J17" s="1">
        <v>0</v>
      </c>
      <c r="K17" s="1">
        <v>20</v>
      </c>
      <c r="L17" s="1">
        <v>260</v>
      </c>
      <c r="M17" s="1">
        <v>10</v>
      </c>
      <c r="N17" s="1">
        <v>0</v>
      </c>
      <c r="O17" s="1">
        <f t="shared" si="2"/>
        <v>270</v>
      </c>
      <c r="P17" s="7" t="s">
        <v>79</v>
      </c>
      <c r="Q17" s="13">
        <v>7</v>
      </c>
    </row>
    <row r="18" spans="1:17" x14ac:dyDescent="0.2">
      <c r="A18" s="1" t="s">
        <v>58</v>
      </c>
      <c r="C18" s="1">
        <v>982</v>
      </c>
      <c r="D18" s="1">
        <f t="shared" si="0"/>
        <v>290</v>
      </c>
      <c r="E18" s="1">
        <f t="shared" si="1"/>
        <v>100</v>
      </c>
      <c r="F18" s="1">
        <v>-120</v>
      </c>
      <c r="G18" s="1">
        <v>0</v>
      </c>
      <c r="H18" s="1">
        <v>0</v>
      </c>
      <c r="I18" s="1">
        <v>100</v>
      </c>
      <c r="J18" s="1">
        <v>0</v>
      </c>
      <c r="K18" s="1">
        <v>20</v>
      </c>
      <c r="L18" s="1">
        <v>260</v>
      </c>
      <c r="M18" s="1">
        <v>10</v>
      </c>
      <c r="N18" s="1">
        <v>0</v>
      </c>
      <c r="O18" s="1">
        <f t="shared" si="2"/>
        <v>270</v>
      </c>
      <c r="P18" s="7" t="s">
        <v>79</v>
      </c>
      <c r="Q18" s="13"/>
    </row>
    <row r="19" spans="1:17" x14ac:dyDescent="0.2">
      <c r="A19" s="1" t="s">
        <v>65</v>
      </c>
      <c r="C19" s="1">
        <v>1002</v>
      </c>
      <c r="D19" s="1">
        <f t="shared" si="0"/>
        <v>270</v>
      </c>
      <c r="E19" s="1">
        <f t="shared" si="1"/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240</v>
      </c>
      <c r="L19" s="1">
        <v>20</v>
      </c>
      <c r="M19" s="1">
        <v>10</v>
      </c>
      <c r="N19" s="1">
        <v>0</v>
      </c>
      <c r="O19" s="1">
        <f t="shared" si="2"/>
        <v>270</v>
      </c>
      <c r="P19" s="7" t="s">
        <v>79</v>
      </c>
      <c r="Q19" s="13"/>
    </row>
    <row r="20" spans="1:17" x14ac:dyDescent="0.2">
      <c r="A20" s="1" t="s">
        <v>5</v>
      </c>
      <c r="B20" s="1" t="s">
        <v>6</v>
      </c>
      <c r="C20" s="1">
        <v>966</v>
      </c>
      <c r="D20" s="4" t="s">
        <v>67</v>
      </c>
      <c r="E20" s="4" t="s">
        <v>67</v>
      </c>
      <c r="F20" s="4" t="s">
        <v>67</v>
      </c>
      <c r="G20" s="4" t="s">
        <v>67</v>
      </c>
      <c r="H20" s="4" t="s">
        <v>67</v>
      </c>
      <c r="I20" s="4" t="s">
        <v>67</v>
      </c>
      <c r="J20" s="4" t="s">
        <v>67</v>
      </c>
      <c r="K20" s="4" t="s">
        <v>67</v>
      </c>
      <c r="L20" s="4" t="s">
        <v>67</v>
      </c>
      <c r="M20" s="4" t="s">
        <v>67</v>
      </c>
      <c r="N20" s="4" t="s">
        <v>67</v>
      </c>
      <c r="O20" s="1" t="s">
        <v>49</v>
      </c>
      <c r="P20" s="7" t="s">
        <v>78</v>
      </c>
    </row>
    <row r="21" spans="1:17" x14ac:dyDescent="0.2">
      <c r="A21" s="1" t="s">
        <v>25</v>
      </c>
      <c r="B21" s="1" t="s">
        <v>26</v>
      </c>
      <c r="C21" s="1">
        <v>986</v>
      </c>
      <c r="D21" s="4" t="s">
        <v>67</v>
      </c>
      <c r="E21" s="4" t="s">
        <v>67</v>
      </c>
      <c r="F21" s="4" t="s">
        <v>67</v>
      </c>
      <c r="G21" s="4" t="s">
        <v>67</v>
      </c>
      <c r="H21" s="4" t="s">
        <v>67</v>
      </c>
      <c r="I21" s="4" t="s">
        <v>67</v>
      </c>
      <c r="J21" s="4" t="s">
        <v>67</v>
      </c>
      <c r="K21" s="4" t="s">
        <v>67</v>
      </c>
      <c r="L21" s="4" t="s">
        <v>67</v>
      </c>
      <c r="M21" s="4" t="s">
        <v>67</v>
      </c>
      <c r="N21" s="4" t="s">
        <v>67</v>
      </c>
      <c r="O21" s="1" t="s">
        <v>49</v>
      </c>
      <c r="P21" s="7" t="s">
        <v>78</v>
      </c>
    </row>
    <row r="22" spans="1:17" x14ac:dyDescent="0.2">
      <c r="A22" s="1" t="s">
        <v>3</v>
      </c>
      <c r="B22" s="1" t="s">
        <v>4</v>
      </c>
      <c r="C22" s="1">
        <v>965</v>
      </c>
      <c r="D22" s="1">
        <f t="shared" ref="D22:D40" si="3">K22+L22+M22+N22</f>
        <v>990</v>
      </c>
      <c r="E22" s="1">
        <f t="shared" ref="E22:E40" si="4">H22+I22+J22</f>
        <v>650</v>
      </c>
      <c r="F22" s="1">
        <v>-10</v>
      </c>
      <c r="G22" s="1">
        <v>0</v>
      </c>
      <c r="H22" s="1">
        <v>50</v>
      </c>
      <c r="I22" s="1">
        <v>300</v>
      </c>
      <c r="J22" s="1">
        <v>300</v>
      </c>
      <c r="K22" s="1">
        <v>280</v>
      </c>
      <c r="L22" s="1">
        <v>260</v>
      </c>
      <c r="M22" s="1">
        <v>110</v>
      </c>
      <c r="N22" s="1">
        <v>340</v>
      </c>
      <c r="O22" s="1">
        <f t="shared" ref="O22:O40" si="5">D22+E22+F22+G22</f>
        <v>1630</v>
      </c>
      <c r="P22" s="7" t="s">
        <v>78</v>
      </c>
      <c r="Q22" s="1">
        <v>1</v>
      </c>
    </row>
    <row r="23" spans="1:17" x14ac:dyDescent="0.2">
      <c r="A23" s="1" t="s">
        <v>46</v>
      </c>
      <c r="B23" s="1" t="s">
        <v>47</v>
      </c>
      <c r="C23" s="1">
        <v>1000</v>
      </c>
      <c r="D23" s="1">
        <f t="shared" si="3"/>
        <v>940</v>
      </c>
      <c r="E23" s="1">
        <f t="shared" si="4"/>
        <v>550</v>
      </c>
      <c r="F23" s="1">
        <v>-10</v>
      </c>
      <c r="G23" s="1">
        <v>0</v>
      </c>
      <c r="H23" s="1">
        <v>50</v>
      </c>
      <c r="I23" s="1">
        <v>200</v>
      </c>
      <c r="J23" s="1">
        <v>300</v>
      </c>
      <c r="K23" s="1">
        <v>280</v>
      </c>
      <c r="L23" s="1">
        <v>260</v>
      </c>
      <c r="M23" s="1">
        <v>130</v>
      </c>
      <c r="N23" s="1">
        <v>270</v>
      </c>
      <c r="O23" s="1">
        <f t="shared" si="5"/>
        <v>1480</v>
      </c>
      <c r="P23" s="7" t="s">
        <v>78</v>
      </c>
      <c r="Q23" s="1">
        <v>2</v>
      </c>
    </row>
    <row r="24" spans="1:17" x14ac:dyDescent="0.2">
      <c r="A24" s="1" t="s">
        <v>30</v>
      </c>
      <c r="B24" s="1" t="s">
        <v>31</v>
      </c>
      <c r="C24" s="1">
        <v>990</v>
      </c>
      <c r="D24" s="1">
        <f t="shared" si="3"/>
        <v>900</v>
      </c>
      <c r="E24" s="1">
        <f t="shared" si="4"/>
        <v>450</v>
      </c>
      <c r="F24" s="1">
        <v>-20</v>
      </c>
      <c r="G24" s="1">
        <v>-10</v>
      </c>
      <c r="H24" s="1">
        <v>50</v>
      </c>
      <c r="I24" s="1">
        <v>100</v>
      </c>
      <c r="J24" s="1">
        <v>300</v>
      </c>
      <c r="K24" s="1">
        <v>230</v>
      </c>
      <c r="L24" s="1">
        <v>230</v>
      </c>
      <c r="M24" s="1">
        <v>100</v>
      </c>
      <c r="N24" s="1">
        <v>340</v>
      </c>
      <c r="O24" s="1">
        <f t="shared" si="5"/>
        <v>1320</v>
      </c>
      <c r="P24" s="7" t="s">
        <v>78</v>
      </c>
      <c r="Q24" s="1">
        <v>3</v>
      </c>
    </row>
    <row r="25" spans="1:17" x14ac:dyDescent="0.2">
      <c r="A25" s="1" t="s">
        <v>7</v>
      </c>
      <c r="B25" s="1" t="s">
        <v>8</v>
      </c>
      <c r="C25" s="1">
        <v>969</v>
      </c>
      <c r="D25" s="1">
        <f t="shared" si="3"/>
        <v>860</v>
      </c>
      <c r="E25" s="1">
        <f t="shared" si="4"/>
        <v>550</v>
      </c>
      <c r="F25" s="1">
        <v>-100</v>
      </c>
      <c r="G25" s="1">
        <v>-10</v>
      </c>
      <c r="H25" s="1">
        <v>50</v>
      </c>
      <c r="I25" s="1">
        <v>200</v>
      </c>
      <c r="J25" s="1">
        <v>300</v>
      </c>
      <c r="K25" s="1">
        <v>280</v>
      </c>
      <c r="L25" s="1">
        <v>260</v>
      </c>
      <c r="M25" s="1">
        <v>130</v>
      </c>
      <c r="N25" s="1">
        <v>190</v>
      </c>
      <c r="O25" s="1">
        <f t="shared" si="5"/>
        <v>1300</v>
      </c>
      <c r="P25" s="7" t="s">
        <v>78</v>
      </c>
      <c r="Q25" s="1">
        <v>4</v>
      </c>
    </row>
    <row r="26" spans="1:17" x14ac:dyDescent="0.2">
      <c r="A26" s="1" t="s">
        <v>27</v>
      </c>
      <c r="B26" s="1" t="s">
        <v>28</v>
      </c>
      <c r="C26" s="1">
        <v>987</v>
      </c>
      <c r="D26" s="1">
        <f t="shared" si="3"/>
        <v>770</v>
      </c>
      <c r="E26" s="1">
        <f t="shared" si="4"/>
        <v>350</v>
      </c>
      <c r="F26" s="1">
        <v>0</v>
      </c>
      <c r="G26" s="1">
        <v>0</v>
      </c>
      <c r="H26" s="1">
        <v>50</v>
      </c>
      <c r="I26" s="1">
        <v>0</v>
      </c>
      <c r="J26" s="1">
        <v>300</v>
      </c>
      <c r="K26" s="1">
        <v>240</v>
      </c>
      <c r="L26" s="1">
        <v>180</v>
      </c>
      <c r="M26" s="1">
        <v>100</v>
      </c>
      <c r="N26" s="1">
        <v>250</v>
      </c>
      <c r="O26" s="1">
        <f t="shared" si="5"/>
        <v>1120</v>
      </c>
      <c r="P26" s="7" t="s">
        <v>78</v>
      </c>
      <c r="Q26" s="1">
        <v>5</v>
      </c>
    </row>
    <row r="27" spans="1:17" x14ac:dyDescent="0.2">
      <c r="A27" s="1" t="s">
        <v>9</v>
      </c>
      <c r="B27" s="1" t="s">
        <v>10</v>
      </c>
      <c r="C27" s="1">
        <v>971</v>
      </c>
      <c r="D27" s="1">
        <f t="shared" si="3"/>
        <v>860</v>
      </c>
      <c r="E27" s="1">
        <f t="shared" si="4"/>
        <v>250</v>
      </c>
      <c r="F27" s="1">
        <v>-40</v>
      </c>
      <c r="G27" s="1">
        <v>0</v>
      </c>
      <c r="H27" s="1">
        <v>50</v>
      </c>
      <c r="I27" s="1">
        <v>200</v>
      </c>
      <c r="J27" s="1">
        <v>0</v>
      </c>
      <c r="K27" s="1">
        <v>280</v>
      </c>
      <c r="L27" s="1">
        <v>220</v>
      </c>
      <c r="M27" s="1">
        <v>20</v>
      </c>
      <c r="N27" s="1">
        <v>340</v>
      </c>
      <c r="O27" s="1">
        <f t="shared" si="5"/>
        <v>1070</v>
      </c>
      <c r="P27" s="7" t="s">
        <v>78</v>
      </c>
      <c r="Q27" s="1">
        <v>6</v>
      </c>
    </row>
    <row r="28" spans="1:17" x14ac:dyDescent="0.2">
      <c r="A28" s="1" t="s">
        <v>17</v>
      </c>
      <c r="B28" s="1" t="s">
        <v>18</v>
      </c>
      <c r="C28" s="1">
        <v>979</v>
      </c>
      <c r="D28" s="1">
        <f t="shared" si="3"/>
        <v>790</v>
      </c>
      <c r="E28" s="1">
        <f t="shared" si="4"/>
        <v>50</v>
      </c>
      <c r="F28" s="1">
        <v>-70</v>
      </c>
      <c r="G28" s="1">
        <v>0</v>
      </c>
      <c r="H28" s="1">
        <v>50</v>
      </c>
      <c r="I28" s="1">
        <v>0</v>
      </c>
      <c r="J28" s="1">
        <v>0</v>
      </c>
      <c r="K28" s="1">
        <v>260</v>
      </c>
      <c r="L28" s="1">
        <v>210</v>
      </c>
      <c r="M28" s="1">
        <v>10</v>
      </c>
      <c r="N28" s="1">
        <v>310</v>
      </c>
      <c r="O28" s="1">
        <f t="shared" si="5"/>
        <v>770</v>
      </c>
      <c r="P28" s="7" t="s">
        <v>78</v>
      </c>
      <c r="Q28" s="1">
        <v>7</v>
      </c>
    </row>
    <row r="29" spans="1:17" x14ac:dyDescent="0.2">
      <c r="A29" s="1" t="s">
        <v>32</v>
      </c>
      <c r="B29" s="1" t="s">
        <v>33</v>
      </c>
      <c r="C29" s="1">
        <v>991</v>
      </c>
      <c r="D29" s="1">
        <f t="shared" si="3"/>
        <v>590</v>
      </c>
      <c r="E29" s="1">
        <f t="shared" si="4"/>
        <v>250</v>
      </c>
      <c r="F29" s="1">
        <v>-160</v>
      </c>
      <c r="G29" s="1">
        <v>0</v>
      </c>
      <c r="H29" s="1">
        <v>50</v>
      </c>
      <c r="I29" s="1">
        <v>200</v>
      </c>
      <c r="J29" s="1">
        <v>0</v>
      </c>
      <c r="K29" s="1">
        <v>280</v>
      </c>
      <c r="L29" s="1">
        <v>260</v>
      </c>
      <c r="M29" s="1">
        <v>20</v>
      </c>
      <c r="N29" s="1">
        <v>30</v>
      </c>
      <c r="O29" s="1">
        <f t="shared" si="5"/>
        <v>680</v>
      </c>
      <c r="P29" s="7" t="s">
        <v>78</v>
      </c>
      <c r="Q29" s="1">
        <v>8</v>
      </c>
    </row>
    <row r="30" spans="1:17" x14ac:dyDescent="0.2">
      <c r="A30" s="1" t="s">
        <v>42</v>
      </c>
      <c r="B30" s="1" t="s">
        <v>43</v>
      </c>
      <c r="C30" s="1">
        <v>998</v>
      </c>
      <c r="D30" s="1">
        <f t="shared" si="3"/>
        <v>500</v>
      </c>
      <c r="E30" s="1">
        <f t="shared" si="4"/>
        <v>100</v>
      </c>
      <c r="F30" s="1">
        <v>0</v>
      </c>
      <c r="G30" s="1">
        <v>0</v>
      </c>
      <c r="H30" s="1">
        <v>0</v>
      </c>
      <c r="I30" s="1">
        <v>100</v>
      </c>
      <c r="J30" s="1">
        <v>0</v>
      </c>
      <c r="K30" s="1">
        <v>0</v>
      </c>
      <c r="L30" s="1">
        <v>0</v>
      </c>
      <c r="M30" s="1">
        <v>160</v>
      </c>
      <c r="N30" s="1">
        <v>340</v>
      </c>
      <c r="O30" s="1">
        <f t="shared" si="5"/>
        <v>600</v>
      </c>
      <c r="P30" s="7" t="s">
        <v>78</v>
      </c>
      <c r="Q30" s="1">
        <v>9</v>
      </c>
    </row>
    <row r="31" spans="1:17" x14ac:dyDescent="0.2">
      <c r="A31" s="1" t="s">
        <v>37</v>
      </c>
      <c r="B31" s="1" t="s">
        <v>38</v>
      </c>
      <c r="C31" s="1">
        <v>995</v>
      </c>
      <c r="D31" s="1">
        <f t="shared" si="3"/>
        <v>390</v>
      </c>
      <c r="E31" s="1">
        <f t="shared" si="4"/>
        <v>150</v>
      </c>
      <c r="F31" s="1">
        <v>0</v>
      </c>
      <c r="G31" s="1">
        <v>0</v>
      </c>
      <c r="H31" s="1">
        <v>50</v>
      </c>
      <c r="I31" s="1">
        <v>100</v>
      </c>
      <c r="J31" s="1">
        <v>0</v>
      </c>
      <c r="K31" s="1">
        <v>80</v>
      </c>
      <c r="L31" s="1">
        <v>260</v>
      </c>
      <c r="M31" s="1">
        <v>40</v>
      </c>
      <c r="N31" s="1">
        <v>10</v>
      </c>
      <c r="O31" s="1">
        <f t="shared" si="5"/>
        <v>540</v>
      </c>
      <c r="P31" s="7" t="s">
        <v>78</v>
      </c>
      <c r="Q31" s="1">
        <v>10</v>
      </c>
    </row>
    <row r="32" spans="1:17" x14ac:dyDescent="0.2">
      <c r="A32" s="1" t="s">
        <v>9</v>
      </c>
      <c r="B32" s="1" t="s">
        <v>16</v>
      </c>
      <c r="C32" s="1">
        <v>977</v>
      </c>
      <c r="D32" s="1">
        <f t="shared" si="3"/>
        <v>420</v>
      </c>
      <c r="E32" s="1">
        <f t="shared" si="4"/>
        <v>100</v>
      </c>
      <c r="F32" s="1">
        <v>-130</v>
      </c>
      <c r="G32" s="1">
        <v>0</v>
      </c>
      <c r="H32" s="1">
        <v>0</v>
      </c>
      <c r="I32" s="1">
        <v>100</v>
      </c>
      <c r="J32" s="1">
        <v>0</v>
      </c>
      <c r="K32" s="1">
        <v>150</v>
      </c>
      <c r="L32" s="1">
        <v>260</v>
      </c>
      <c r="M32" s="1">
        <v>10</v>
      </c>
      <c r="N32" s="1">
        <v>0</v>
      </c>
      <c r="O32" s="1">
        <f t="shared" si="5"/>
        <v>390</v>
      </c>
      <c r="P32" s="7" t="s">
        <v>78</v>
      </c>
      <c r="Q32" s="1">
        <v>11</v>
      </c>
    </row>
    <row r="33" spans="1:17" x14ac:dyDescent="0.2">
      <c r="A33" s="1" t="s">
        <v>22</v>
      </c>
      <c r="B33" s="1" t="s">
        <v>23</v>
      </c>
      <c r="C33" s="1">
        <v>984</v>
      </c>
      <c r="D33" s="1">
        <f t="shared" si="3"/>
        <v>80</v>
      </c>
      <c r="E33" s="1">
        <f t="shared" si="4"/>
        <v>0</v>
      </c>
      <c r="F33" s="1">
        <v>-30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10</v>
      </c>
      <c r="N33" s="1">
        <v>70</v>
      </c>
      <c r="O33" s="1">
        <f t="shared" si="5"/>
        <v>50</v>
      </c>
      <c r="P33" s="7" t="s">
        <v>78</v>
      </c>
      <c r="Q33" s="1">
        <v>12</v>
      </c>
    </row>
    <row r="34" spans="1:17" x14ac:dyDescent="0.2">
      <c r="A34" s="1" t="s">
        <v>53</v>
      </c>
      <c r="C34" s="1">
        <v>970</v>
      </c>
      <c r="D34" s="1">
        <f t="shared" si="3"/>
        <v>690</v>
      </c>
      <c r="E34" s="1">
        <f t="shared" si="4"/>
        <v>150</v>
      </c>
      <c r="F34" s="1">
        <v>-130</v>
      </c>
      <c r="G34" s="1">
        <v>0</v>
      </c>
      <c r="H34" s="1">
        <v>50</v>
      </c>
      <c r="I34" s="1">
        <v>100</v>
      </c>
      <c r="J34" s="1">
        <v>0</v>
      </c>
      <c r="K34" s="1">
        <v>280</v>
      </c>
      <c r="L34" s="1">
        <v>250</v>
      </c>
      <c r="M34" s="1">
        <v>130</v>
      </c>
      <c r="N34" s="1">
        <v>30</v>
      </c>
      <c r="O34" s="1">
        <f t="shared" si="5"/>
        <v>710</v>
      </c>
      <c r="P34" s="7" t="s">
        <v>80</v>
      </c>
      <c r="Q34" s="13">
        <v>1</v>
      </c>
    </row>
    <row r="35" spans="1:17" x14ac:dyDescent="0.2">
      <c r="A35" s="1" t="s">
        <v>60</v>
      </c>
      <c r="C35" s="1">
        <v>989</v>
      </c>
      <c r="D35" s="1">
        <f t="shared" si="3"/>
        <v>560</v>
      </c>
      <c r="E35" s="1">
        <f t="shared" si="4"/>
        <v>150</v>
      </c>
      <c r="F35" s="1">
        <v>0</v>
      </c>
      <c r="G35" s="1">
        <v>0</v>
      </c>
      <c r="H35" s="1">
        <v>50</v>
      </c>
      <c r="I35" s="1">
        <v>100</v>
      </c>
      <c r="J35" s="1">
        <v>0</v>
      </c>
      <c r="K35" s="1">
        <v>280</v>
      </c>
      <c r="L35" s="1">
        <v>260</v>
      </c>
      <c r="M35" s="1">
        <v>10</v>
      </c>
      <c r="N35" s="1">
        <v>10</v>
      </c>
      <c r="O35" s="1">
        <f t="shared" si="5"/>
        <v>710</v>
      </c>
      <c r="P35" s="7" t="s">
        <v>80</v>
      </c>
      <c r="Q35" s="13"/>
    </row>
    <row r="36" spans="1:17" x14ac:dyDescent="0.2">
      <c r="A36" s="1" t="s">
        <v>61</v>
      </c>
      <c r="B36" s="1" t="s">
        <v>36</v>
      </c>
      <c r="C36" s="1">
        <v>994</v>
      </c>
      <c r="D36" s="1">
        <f t="shared" si="3"/>
        <v>50</v>
      </c>
      <c r="E36" s="1">
        <f t="shared" si="4"/>
        <v>50</v>
      </c>
      <c r="F36" s="1">
        <v>0</v>
      </c>
      <c r="G36" s="1">
        <v>0</v>
      </c>
      <c r="H36" s="1">
        <v>50</v>
      </c>
      <c r="I36" s="1">
        <v>0</v>
      </c>
      <c r="J36" s="1">
        <v>0</v>
      </c>
      <c r="K36" s="1">
        <v>20</v>
      </c>
      <c r="L36" s="1">
        <v>10</v>
      </c>
      <c r="M36" s="1">
        <v>10</v>
      </c>
      <c r="N36" s="1">
        <v>10</v>
      </c>
      <c r="O36" s="1">
        <f t="shared" si="5"/>
        <v>100</v>
      </c>
      <c r="P36" s="7" t="s">
        <v>80</v>
      </c>
      <c r="Q36" s="1">
        <v>3</v>
      </c>
    </row>
    <row r="37" spans="1:17" x14ac:dyDescent="0.2">
      <c r="A37" s="1" t="s">
        <v>34</v>
      </c>
      <c r="B37" s="1" t="s">
        <v>35</v>
      </c>
      <c r="C37" s="1">
        <v>993</v>
      </c>
      <c r="D37" s="1">
        <f t="shared" si="3"/>
        <v>350</v>
      </c>
      <c r="E37" s="1">
        <f t="shared" si="4"/>
        <v>50</v>
      </c>
      <c r="F37" s="1">
        <v>-220</v>
      </c>
      <c r="G37" s="1">
        <v>-10</v>
      </c>
      <c r="H37" s="1">
        <v>50</v>
      </c>
      <c r="I37" s="1">
        <v>0</v>
      </c>
      <c r="J37" s="1">
        <v>0</v>
      </c>
      <c r="K37" s="1">
        <v>90</v>
      </c>
      <c r="L37" s="1">
        <v>10</v>
      </c>
      <c r="M37" s="1">
        <v>20</v>
      </c>
      <c r="N37" s="1">
        <v>230</v>
      </c>
      <c r="O37" s="1">
        <f t="shared" si="5"/>
        <v>170</v>
      </c>
      <c r="P37" s="7" t="s">
        <v>83</v>
      </c>
      <c r="Q37" s="1">
        <v>1</v>
      </c>
    </row>
    <row r="38" spans="1:17" x14ac:dyDescent="0.2">
      <c r="A38" s="1" t="s">
        <v>11</v>
      </c>
      <c r="B38" s="1" t="s">
        <v>10</v>
      </c>
      <c r="C38" s="1">
        <v>972</v>
      </c>
      <c r="D38" s="1">
        <f t="shared" si="3"/>
        <v>640</v>
      </c>
      <c r="E38" s="1">
        <f t="shared" si="4"/>
        <v>250</v>
      </c>
      <c r="F38" s="1">
        <v>-40</v>
      </c>
      <c r="G38" s="1">
        <v>0</v>
      </c>
      <c r="H38" s="1">
        <v>50</v>
      </c>
      <c r="I38" s="1">
        <v>200</v>
      </c>
      <c r="J38" s="1">
        <v>0</v>
      </c>
      <c r="K38" s="1">
        <v>280</v>
      </c>
      <c r="L38" s="1">
        <v>10</v>
      </c>
      <c r="M38" s="1">
        <v>10</v>
      </c>
      <c r="N38" s="1">
        <v>340</v>
      </c>
      <c r="O38" s="1">
        <f t="shared" si="5"/>
        <v>850</v>
      </c>
      <c r="P38" s="7" t="s">
        <v>81</v>
      </c>
      <c r="Q38" s="1">
        <v>1</v>
      </c>
    </row>
    <row r="39" spans="1:17" x14ac:dyDescent="0.2">
      <c r="A39" s="1" t="s">
        <v>29</v>
      </c>
      <c r="B39" s="1" t="s">
        <v>28</v>
      </c>
      <c r="C39" s="1">
        <v>988</v>
      </c>
      <c r="D39" s="1">
        <f t="shared" si="3"/>
        <v>70</v>
      </c>
      <c r="E39" s="1">
        <f t="shared" si="4"/>
        <v>50</v>
      </c>
      <c r="F39" s="1">
        <v>0</v>
      </c>
      <c r="G39" s="1">
        <v>0</v>
      </c>
      <c r="H39" s="1">
        <v>50</v>
      </c>
      <c r="I39" s="1">
        <v>0</v>
      </c>
      <c r="J39" s="1">
        <v>0</v>
      </c>
      <c r="K39" s="1">
        <v>40</v>
      </c>
      <c r="L39" s="1">
        <v>10</v>
      </c>
      <c r="M39" s="1">
        <v>10</v>
      </c>
      <c r="N39" s="1">
        <v>10</v>
      </c>
      <c r="O39" s="1">
        <f t="shared" si="5"/>
        <v>120</v>
      </c>
      <c r="P39" s="7" t="s">
        <v>81</v>
      </c>
      <c r="Q39" s="1">
        <v>2</v>
      </c>
    </row>
    <row r="40" spans="1:17" x14ac:dyDescent="0.2">
      <c r="A40" s="1" t="s">
        <v>24</v>
      </c>
      <c r="B40" s="1" t="s">
        <v>23</v>
      </c>
      <c r="C40" s="1">
        <v>985</v>
      </c>
      <c r="D40" s="1">
        <f t="shared" si="3"/>
        <v>220</v>
      </c>
      <c r="E40" s="1">
        <f t="shared" si="4"/>
        <v>0</v>
      </c>
      <c r="F40" s="1">
        <v>-170</v>
      </c>
      <c r="G40" s="1">
        <v>-10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220</v>
      </c>
      <c r="N40" s="1">
        <v>0</v>
      </c>
      <c r="O40" s="1">
        <f t="shared" si="5"/>
        <v>40</v>
      </c>
      <c r="P40" s="7" t="s">
        <v>81</v>
      </c>
      <c r="Q40" s="1">
        <v>3</v>
      </c>
    </row>
  </sheetData>
  <autoFilter ref="A1:C1" xr:uid="{F49883A5-828A-4C7F-9B5C-02CF1CB6AC3F}"/>
  <sortState xmlns:xlrd2="http://schemas.microsoft.com/office/spreadsheetml/2017/richdata2" ref="A2:P41">
    <sortCondition ref="P3:P41"/>
    <sortCondition descending="1" ref="O3:O41"/>
  </sortState>
  <mergeCells count="3">
    <mergeCell ref="Q34:Q35"/>
    <mergeCell ref="Q7:Q8"/>
    <mergeCell ref="Q17:Q19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A817-17CA-4C3E-AE86-789B0D74DCCC}">
  <dimension ref="A1:T12"/>
  <sheetViews>
    <sheetView workbookViewId="0">
      <selection activeCell="E12" sqref="E12"/>
    </sheetView>
  </sheetViews>
  <sheetFormatPr baseColWidth="10" defaultColWidth="8.83203125" defaultRowHeight="15" x14ac:dyDescent="0.2"/>
  <sheetData>
    <row r="1" spans="1:20" s="5" customFormat="1" x14ac:dyDescent="0.2">
      <c r="A1" s="5">
        <v>975</v>
      </c>
      <c r="B1" s="5">
        <v>987</v>
      </c>
    </row>
    <row r="2" spans="1:20" s="5" customFormat="1" x14ac:dyDescent="0.2">
      <c r="A2" s="5">
        <f>SUM(A3:A41)</f>
        <v>300</v>
      </c>
      <c r="B2" s="5">
        <f t="shared" ref="B2:T2" si="0">SUM(B3:B41)</f>
        <v>820</v>
      </c>
      <c r="C2" s="5">
        <f t="shared" si="0"/>
        <v>0</v>
      </c>
      <c r="D2" s="5">
        <f t="shared" si="0"/>
        <v>0</v>
      </c>
      <c r="E2" s="5">
        <f t="shared" si="0"/>
        <v>0</v>
      </c>
      <c r="F2" s="5">
        <f t="shared" si="0"/>
        <v>0</v>
      </c>
      <c r="G2" s="5">
        <f t="shared" si="0"/>
        <v>0</v>
      </c>
      <c r="H2" s="5">
        <f t="shared" si="0"/>
        <v>0</v>
      </c>
      <c r="I2" s="5">
        <f t="shared" si="0"/>
        <v>0</v>
      </c>
      <c r="J2" s="5">
        <f t="shared" si="0"/>
        <v>0</v>
      </c>
      <c r="K2" s="5">
        <f t="shared" si="0"/>
        <v>0</v>
      </c>
      <c r="L2" s="5">
        <f t="shared" si="0"/>
        <v>0</v>
      </c>
      <c r="M2" s="5">
        <f t="shared" si="0"/>
        <v>0</v>
      </c>
      <c r="N2" s="5">
        <f t="shared" si="0"/>
        <v>0</v>
      </c>
      <c r="O2" s="5">
        <f t="shared" si="0"/>
        <v>0</v>
      </c>
      <c r="P2" s="5">
        <f t="shared" si="0"/>
        <v>0</v>
      </c>
      <c r="Q2" s="5">
        <f t="shared" si="0"/>
        <v>0</v>
      </c>
      <c r="R2" s="5">
        <f t="shared" si="0"/>
        <v>0</v>
      </c>
      <c r="S2" s="5">
        <f t="shared" si="0"/>
        <v>0</v>
      </c>
      <c r="T2" s="5">
        <f t="shared" si="0"/>
        <v>0</v>
      </c>
    </row>
    <row r="3" spans="1:20" x14ac:dyDescent="0.2">
      <c r="A3">
        <f>280</f>
        <v>280</v>
      </c>
      <c r="B3">
        <f>280-20-20</f>
        <v>240</v>
      </c>
    </row>
    <row r="4" spans="1:20" x14ac:dyDescent="0.2">
      <c r="A4">
        <v>10</v>
      </c>
      <c r="B4">
        <f>280-20-20-10</f>
        <v>230</v>
      </c>
    </row>
    <row r="5" spans="1:20" x14ac:dyDescent="0.2">
      <c r="A5">
        <v>10</v>
      </c>
      <c r="B5">
        <v>10</v>
      </c>
    </row>
    <row r="6" spans="1:20" x14ac:dyDescent="0.2">
      <c r="B6">
        <v>90</v>
      </c>
    </row>
    <row r="7" spans="1:20" x14ac:dyDescent="0.2">
      <c r="B7">
        <v>10</v>
      </c>
    </row>
    <row r="8" spans="1:20" x14ac:dyDescent="0.2">
      <c r="B8">
        <v>20</v>
      </c>
    </row>
    <row r="9" spans="1:20" x14ac:dyDescent="0.2">
      <c r="B9">
        <v>40</v>
      </c>
    </row>
    <row r="10" spans="1:20" x14ac:dyDescent="0.2">
      <c r="B10">
        <v>40</v>
      </c>
    </row>
    <row r="11" spans="1:20" x14ac:dyDescent="0.2">
      <c r="B11">
        <v>50</v>
      </c>
    </row>
    <row r="12" spans="1:20" x14ac:dyDescent="0.2">
      <c r="B1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-echo-park-2026_reg_data_202605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Recinda Sherman</dc:creator>
  <cp:lastModifiedBy>Microsoft Office User</cp:lastModifiedBy>
  <cp:lastPrinted>2026-05-17T07:58:20Z</cp:lastPrinted>
  <dcterms:created xsi:type="dcterms:W3CDTF">2026-05-16T03:21:45Z</dcterms:created>
  <dcterms:modified xsi:type="dcterms:W3CDTF">2026-06-09T22:41:39Z</dcterms:modified>
</cp:coreProperties>
</file>